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446" windowWidth="9720" windowHeight="7320" activeTab="0"/>
  </bookViews>
  <sheets>
    <sheet name="dem3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'dem36'!$A$14:$L$67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p">#REF!</definedName>
    <definedName name="Nutrition">#REF!</definedName>
    <definedName name="oges">#REF!</definedName>
    <definedName name="osr" localSheetId="0">'dem36'!$D$51:$L$51</definedName>
    <definedName name="osrcap" localSheetId="0">'dem36'!$D$65:$L$65</definedName>
    <definedName name="pension">#REF!</definedName>
    <definedName name="_xlnm.Print_Area" localSheetId="0">'dem36'!$A$1:$L$68</definedName>
    <definedName name="_xlnm.Print_Titles" localSheetId="0">'dem36'!$11:$14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'dem36'!#REF!</definedName>
    <definedName name="swc">#REF!</definedName>
    <definedName name="tax">#REF!</definedName>
    <definedName name="udhd">#REF!</definedName>
    <definedName name="urbancap">#REF!</definedName>
    <definedName name="Voted" localSheetId="0">'dem36'!$E$9:$G$9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'dem36'!$A$1:$L$54</definedName>
    <definedName name="Z_239EE218_578E_4317_BEED_14D5D7089E27_.wvu.PrintArea" localSheetId="0" hidden="1">'dem36'!$A$1:$L$52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'dem36'!$A$1:$L$54</definedName>
    <definedName name="Z_302A3EA3_AE96_11D5_A646_0050BA3D7AFD_.wvu.PrintArea" localSheetId="0" hidden="1">'dem36'!$A$1:$L$52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'dem36'!$A$1:$L$52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'dem36'!$A$1:$L$52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'dem36'!$A$1:$L$52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'dem36'!$A$1:$L$52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'dem36'!$A$1:$L$52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'dem36'!$A$1:$L$52</definedName>
    <definedName name="Z_F8ADACC1_164E_11D6_B603_000021DAEEA2_.wvu.PrintTitles" localSheetId="0" hidden="1">'dem36'!$11:$14</definedName>
  </definedNames>
  <calcPr fullCalcOnLoad="1"/>
</workbook>
</file>

<file path=xl/sharedStrings.xml><?xml version="1.0" encoding="utf-8"?>
<sst xmlns="http://schemas.openxmlformats.org/spreadsheetml/2006/main" count="115" uniqueCount="71">
  <si>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</si>
  <si>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</si>
  <si>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</si>
  <si>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</si>
  <si>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</si>
  <si>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</si>
  <si>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</si>
  <si>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</si>
  <si>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</si>
  <si>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</si>
  <si>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</si>
  <si>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</si>
  <si>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</si>
  <si>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</si>
  <si>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</si>
  <si>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</si>
  <si>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</si>
  <si>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</si>
  <si>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</si>
  <si>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</si>
  <si>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</si>
  <si>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</si>
  <si>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</si>
  <si>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</si>
  <si>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</si>
  <si>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</si>
  <si>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</si>
  <si>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</si>
  <si>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</si>
  <si>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</si>
  <si>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</si>
  <si>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Other Expenditure</t>
  </si>
  <si>
    <t>61.00.73</t>
  </si>
  <si>
    <t>Bio-Technology Mission</t>
  </si>
  <si>
    <t>II. Details of the estimates and the heads under which this grant will be accounted for:</t>
  </si>
  <si>
    <t>Revenue</t>
  </si>
  <si>
    <t>Capital</t>
  </si>
  <si>
    <t>Research and Development</t>
  </si>
  <si>
    <t>Study of Himalayan Glacier</t>
  </si>
  <si>
    <t>61.00.50</t>
  </si>
  <si>
    <t>Other Charges</t>
  </si>
  <si>
    <t>37.00.50</t>
  </si>
  <si>
    <t>00.00.75</t>
  </si>
  <si>
    <t>00.00.76</t>
  </si>
  <si>
    <t>Sikkim Science Centre at Marchak</t>
  </si>
  <si>
    <t>00.00.77</t>
  </si>
  <si>
    <t>Research Fellowship</t>
  </si>
  <si>
    <t>00.00.78</t>
  </si>
  <si>
    <t>Science Awareness Programme</t>
  </si>
  <si>
    <t>00.00.79</t>
  </si>
  <si>
    <t>Capital Outlay on Other Scientific and Environment Research</t>
  </si>
  <si>
    <t>61.00.77</t>
  </si>
  <si>
    <t>Construction of Additional facilities at Sikkim Science Centre</t>
  </si>
  <si>
    <t>C - Economic Services (i) Science Technology and Environment</t>
  </si>
  <si>
    <t>2009-10</t>
  </si>
  <si>
    <t>37.00.42</t>
  </si>
  <si>
    <t>C - Capital Account of Economic Services</t>
  </si>
  <si>
    <t>00.00.81</t>
  </si>
  <si>
    <t>61.00.78</t>
  </si>
  <si>
    <t>Setting up Landslide Database 
Centre</t>
  </si>
  <si>
    <t>Setting up of Geo Informatics 
Centre</t>
  </si>
  <si>
    <t>2010-11</t>
  </si>
  <si>
    <t>State Council of Science and Technology</t>
  </si>
  <si>
    <t>Technology Demonstration for Micro 
Hydel Projects</t>
  </si>
  <si>
    <t>2011-12</t>
  </si>
  <si>
    <t>I. Estimate of the amount required in the year ending 31st March, 2012 to defray the charges in respect of Science and Technology</t>
  </si>
  <si>
    <t>SCIENCE , TECHNOLOGY AND CLIMATE CHANGE</t>
  </si>
  <si>
    <t>Lumpsum Provision for Revision of Pay</t>
  </si>
  <si>
    <t>Mapping of Glacier Lakes and Development of GIS Based Glacier Lake Management Information System ( 100% CSS)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</si>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</sst>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#00"/>
    <numFmt numFmtId="165" formatCode="##.000"/>
    <numFmt numFmtId="166" formatCode="_(* #,##0_);_(* \(#,##0\);_(* &quot;-&quot;??_);_(@_)"/>
    <numFmt numFmtId="167" formatCode="_(* #,##0.0_);_(* \(#,##0.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43" fontId="4" fillId="0" borderId="0" xfId="42" applyFont="1" applyFill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11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vertical="top"/>
    </xf>
    <xf numFmtId="0" fontId="4" fillId="0" borderId="0" xfId="42" applyNumberFormat="1" applyFont="1" applyFill="1" applyBorder="1" applyAlignment="1">
      <alignment horizontal="right" vertical="top"/>
    </xf>
    <xf numFmtId="0" fontId="4" fillId="0" borderId="0" xfId="42" applyNumberFormat="1" applyFont="1" applyFill="1" applyBorder="1" applyAlignment="1" applyProtection="1">
      <alignment horizontal="center" vertical="top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Alignment="1">
      <alignment vertical="top"/>
    </xf>
    <xf numFmtId="0" fontId="4" fillId="0" borderId="0" xfId="42" applyNumberFormat="1" applyFont="1" applyFill="1" applyAlignment="1">
      <alignment horizontal="right" vertical="top"/>
    </xf>
    <xf numFmtId="0" fontId="5" fillId="0" borderId="0" xfId="42" applyNumberFormat="1" applyFont="1" applyFill="1" applyAlignment="1">
      <alignment horizontal="center"/>
    </xf>
    <xf numFmtId="0" fontId="4" fillId="0" borderId="0" xfId="42" applyNumberFormat="1" applyFont="1" applyFill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center"/>
      <protection/>
    </xf>
    <xf numFmtId="0" fontId="4" fillId="0" borderId="0" xfId="42" applyNumberFormat="1" applyFont="1" applyFill="1" applyAlignment="1" applyProtection="1">
      <alignment horizontal="left" vertical="top"/>
      <protection/>
    </xf>
    <xf numFmtId="0" fontId="4" fillId="0" borderId="0" xfId="42" applyNumberFormat="1" applyFont="1" applyFill="1" applyAlignment="1" applyProtection="1">
      <alignment horizontal="center" vertical="top"/>
      <protection/>
    </xf>
    <xf numFmtId="0" fontId="4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Border="1" applyAlignment="1">
      <alignment/>
    </xf>
    <xf numFmtId="0" fontId="5" fillId="0" borderId="0" xfId="42" applyNumberFormat="1" applyFont="1" applyFill="1" applyBorder="1" applyAlignment="1" applyProtection="1">
      <alignment horizontal="right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4" fillId="0" borderId="1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/>
    </xf>
    <xf numFmtId="0" fontId="4" fillId="0" borderId="10" xfId="42" applyNumberFormat="1" applyFont="1" applyFill="1" applyBorder="1" applyAlignment="1" applyProtection="1">
      <alignment horizontal="left"/>
      <protection/>
    </xf>
    <xf numFmtId="0" fontId="25" fillId="0" borderId="10" xfId="42" applyNumberFormat="1" applyFont="1" applyFill="1" applyBorder="1" applyAlignment="1" applyProtection="1">
      <alignment horizontal="left"/>
      <protection/>
    </xf>
    <xf numFmtId="0" fontId="25" fillId="0" borderId="10" xfId="42" applyNumberFormat="1" applyFont="1" applyFill="1" applyBorder="1" applyAlignment="1">
      <alignment/>
    </xf>
    <xf numFmtId="0" fontId="4" fillId="0" borderId="12" xfId="42" applyNumberFormat="1" applyFont="1" applyFill="1" applyBorder="1" applyAlignment="1" applyProtection="1">
      <alignment vertical="top"/>
      <protection/>
    </xf>
    <xf numFmtId="0" fontId="4" fillId="0" borderId="12" xfId="42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vertical="top"/>
      <protection/>
    </xf>
    <xf numFmtId="0" fontId="4" fillId="0" borderId="0" xfId="42" applyNumberFormat="1" applyFont="1" applyFill="1" applyBorder="1" applyAlignment="1" applyProtection="1">
      <alignment horizontal="right" vertical="top"/>
      <protection/>
    </xf>
    <xf numFmtId="0" fontId="4" fillId="0" borderId="10" xfId="42" applyNumberFormat="1" applyFont="1" applyFill="1" applyBorder="1" applyAlignment="1" applyProtection="1">
      <alignment vertical="top"/>
      <protection/>
    </xf>
    <xf numFmtId="0" fontId="4" fillId="0" borderId="10" xfId="42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right" vertical="top"/>
    </xf>
    <xf numFmtId="0" fontId="4" fillId="0" borderId="0" xfId="42" applyNumberFormat="1" applyFont="1" applyFill="1" applyBorder="1" applyAlignment="1" applyProtection="1">
      <alignment horizontal="left" vertical="top" wrapText="1"/>
      <protection/>
    </xf>
    <xf numFmtId="0" fontId="4" fillId="0" borderId="11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 horizontal="right" vertical="top"/>
    </xf>
    <xf numFmtId="0" fontId="4" fillId="0" borderId="0" xfId="42" applyNumberFormat="1" applyFont="1" applyFill="1" applyAlignment="1" applyProtection="1">
      <alignment horizontal="left" vertical="top" wrapText="1"/>
      <protection/>
    </xf>
    <xf numFmtId="165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 horizontal="right" vertical="top"/>
    </xf>
    <xf numFmtId="0" fontId="4" fillId="0" borderId="1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 vertical="top" wrapText="1"/>
    </xf>
    <xf numFmtId="0" fontId="5" fillId="0" borderId="0" xfId="42" applyNumberFormat="1" applyFont="1" applyFill="1" applyAlignment="1">
      <alignment vertical="top"/>
    </xf>
    <xf numFmtId="0" fontId="4" fillId="0" borderId="0" xfId="42" applyNumberFormat="1" applyFont="1" applyFill="1" applyAlignment="1">
      <alignment vertical="top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>
      <alignment vertical="top"/>
    </xf>
    <xf numFmtId="0" fontId="4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Alignment="1">
      <alignment vertical="top" wrapText="1"/>
    </xf>
    <xf numFmtId="164" fontId="5" fillId="0" borderId="0" xfId="42" applyNumberFormat="1" applyFont="1" applyFill="1" applyAlignment="1">
      <alignment horizontal="right" vertical="top"/>
    </xf>
    <xf numFmtId="0" fontId="4" fillId="0" borderId="10" xfId="42" applyNumberFormat="1" applyFont="1" applyFill="1" applyBorder="1" applyAlignment="1">
      <alignment vertical="top" wrapText="1"/>
    </xf>
    <xf numFmtId="0" fontId="5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>
      <alignment vertical="top"/>
    </xf>
    <xf numFmtId="0" fontId="4" fillId="0" borderId="12" xfId="42" applyNumberFormat="1" applyFont="1" applyFill="1" applyBorder="1" applyAlignment="1">
      <alignment horizontal="right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58" applyFont="1" applyFill="1" applyBorder="1" applyAlignment="1" applyProtection="1">
      <alignment vertical="top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-2000" xfId="57"/>
    <cellStyle name="Normal_budgetDocNIC02-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8"/>
  <sheetViews>
    <sheetView tabSelected="1" view="pageBreakPreview" zoomScaleNormal="70" zoomScaleSheetLayoutView="100" zoomScalePageLayoutView="0" workbookViewId="0" topLeftCell="C53">
      <selection activeCell="E86" sqref="E86"/>
    </sheetView>
  </sheetViews>
  <sheetFormatPr defaultColWidth="11.00390625" defaultRowHeight="12.75"/>
  <cols>
    <col min="1" max="1" width="6.421875" style="29" customWidth="1"/>
    <col min="2" max="2" width="8.140625" style="30" customWidth="1"/>
    <col min="3" max="3" width="34.57421875" style="29" customWidth="1"/>
    <col min="4" max="4" width="8.57421875" style="9" customWidth="1"/>
    <col min="5" max="5" width="9.421875" style="9" customWidth="1"/>
    <col min="6" max="6" width="8.421875" style="9" customWidth="1"/>
    <col min="7" max="8" width="8.57421875" style="9" customWidth="1"/>
    <col min="9" max="9" width="8.421875" style="9" customWidth="1"/>
    <col min="10" max="10" width="8.57421875" style="9" customWidth="1"/>
    <col min="11" max="11" width="8.140625" style="9" bestFit="1" customWidth="1"/>
    <col min="12" max="12" width="8.421875" style="9" customWidth="1"/>
    <col min="13" max="16384" width="11.00390625" style="9" customWidth="1"/>
  </cols>
  <sheetData>
    <row r="1" spans="1:12" ht="12.75">
      <c r="A1" s="25"/>
      <c r="B1" s="26"/>
      <c r="C1" s="27"/>
      <c r="D1" s="28"/>
      <c r="E1" s="18" t="s">
        <v>23</v>
      </c>
      <c r="F1" s="28"/>
      <c r="G1" s="28"/>
      <c r="H1" s="28"/>
      <c r="I1" s="28"/>
      <c r="J1" s="28"/>
      <c r="K1" s="28"/>
      <c r="L1" s="28"/>
    </row>
    <row r="2" spans="1:12" ht="12.75">
      <c r="A2" s="25"/>
      <c r="B2" s="26"/>
      <c r="C2" s="27"/>
      <c r="D2" s="28"/>
      <c r="E2" s="18" t="s">
        <v>66</v>
      </c>
      <c r="F2" s="28"/>
      <c r="G2" s="28"/>
      <c r="H2" s="28"/>
      <c r="I2" s="28"/>
      <c r="J2" s="28"/>
      <c r="K2" s="28"/>
      <c r="L2" s="28"/>
    </row>
    <row r="3" spans="1:12" ht="12.75">
      <c r="A3" s="25"/>
      <c r="B3" s="26"/>
      <c r="C3" s="27"/>
      <c r="D3" s="28"/>
      <c r="E3" s="18"/>
      <c r="F3" s="28"/>
      <c r="G3" s="28"/>
      <c r="H3" s="28"/>
      <c r="I3" s="28"/>
      <c r="J3" s="28"/>
      <c r="K3" s="28"/>
      <c r="L3" s="28"/>
    </row>
    <row r="4" spans="4:12" ht="12.75">
      <c r="D4" s="12" t="s">
        <v>53</v>
      </c>
      <c r="E4" s="31">
        <v>3425</v>
      </c>
      <c r="F4" s="32" t="s">
        <v>0</v>
      </c>
      <c r="H4" s="33"/>
      <c r="I4" s="33"/>
      <c r="J4" s="33"/>
      <c r="K4" s="33"/>
      <c r="L4" s="33"/>
    </row>
    <row r="5" spans="4:12" ht="12.75">
      <c r="D5" s="12" t="s">
        <v>56</v>
      </c>
      <c r="E5" s="31"/>
      <c r="F5" s="32"/>
      <c r="H5" s="33"/>
      <c r="I5" s="33"/>
      <c r="J5" s="33"/>
      <c r="K5" s="33"/>
      <c r="L5" s="33"/>
    </row>
    <row r="6" spans="4:12" ht="12.75">
      <c r="D6" s="12" t="s">
        <v>30</v>
      </c>
      <c r="E6" s="31">
        <v>5425</v>
      </c>
      <c r="F6" s="32" t="s">
        <v>50</v>
      </c>
      <c r="H6" s="33"/>
      <c r="I6" s="33"/>
      <c r="J6" s="33"/>
      <c r="K6" s="33"/>
      <c r="L6" s="33"/>
    </row>
    <row r="7" spans="1:12" ht="12.75">
      <c r="A7" s="34" t="s">
        <v>65</v>
      </c>
      <c r="C7" s="35"/>
      <c r="D7" s="33"/>
      <c r="E7" s="33"/>
      <c r="F7" s="33"/>
      <c r="G7" s="33"/>
      <c r="H7" s="33"/>
      <c r="I7" s="33"/>
      <c r="J7" s="33"/>
      <c r="K7" s="33"/>
      <c r="L7" s="33"/>
    </row>
    <row r="8" spans="1:7" ht="12.75">
      <c r="A8" s="36"/>
      <c r="D8" s="37"/>
      <c r="E8" s="18" t="s">
        <v>35</v>
      </c>
      <c r="F8" s="18" t="s">
        <v>36</v>
      </c>
      <c r="G8" s="18" t="s">
        <v>8</v>
      </c>
    </row>
    <row r="9" spans="1:7" ht="12.75">
      <c r="A9" s="36"/>
      <c r="D9" s="38" t="s">
        <v>1</v>
      </c>
      <c r="E9" s="18">
        <f>L52</f>
        <v>9749</v>
      </c>
      <c r="F9" s="39">
        <f>L65</f>
        <v>0</v>
      </c>
      <c r="G9" s="18">
        <f>F9+E9</f>
        <v>9749</v>
      </c>
    </row>
    <row r="10" spans="1:3" ht="12.75">
      <c r="A10" s="34" t="s">
        <v>34</v>
      </c>
      <c r="C10" s="34"/>
    </row>
    <row r="11" spans="3:12" ht="13.5">
      <c r="C11" s="40"/>
      <c r="D11" s="41"/>
      <c r="E11" s="41"/>
      <c r="F11" s="41"/>
      <c r="G11" s="41"/>
      <c r="H11" s="41"/>
      <c r="I11" s="42"/>
      <c r="J11" s="43"/>
      <c r="K11" s="44"/>
      <c r="L11" s="21" t="s">
        <v>69</v>
      </c>
    </row>
    <row r="12" spans="1:12" s="20" customFormat="1" ht="12.75">
      <c r="A12" s="45"/>
      <c r="B12" s="46"/>
      <c r="C12" s="47"/>
      <c r="D12" s="82" t="s">
        <v>2</v>
      </c>
      <c r="E12" s="82"/>
      <c r="F12" s="80" t="s">
        <v>3</v>
      </c>
      <c r="G12" s="80"/>
      <c r="H12" s="80" t="s">
        <v>4</v>
      </c>
      <c r="I12" s="80"/>
      <c r="J12" s="80" t="s">
        <v>3</v>
      </c>
      <c r="K12" s="80"/>
      <c r="L12" s="80"/>
    </row>
    <row r="13" spans="1:12" s="20" customFormat="1" ht="12.75">
      <c r="A13" s="47"/>
      <c r="B13" s="48"/>
      <c r="C13" s="34" t="s">
        <v>5</v>
      </c>
      <c r="D13" s="81" t="s">
        <v>54</v>
      </c>
      <c r="E13" s="81"/>
      <c r="F13" s="81" t="s">
        <v>61</v>
      </c>
      <c r="G13" s="81"/>
      <c r="H13" s="81" t="s">
        <v>61</v>
      </c>
      <c r="I13" s="81"/>
      <c r="J13" s="81" t="s">
        <v>64</v>
      </c>
      <c r="K13" s="81"/>
      <c r="L13" s="81"/>
    </row>
    <row r="14" spans="1:12" s="20" customFormat="1" ht="12.75">
      <c r="A14" s="49"/>
      <c r="B14" s="50"/>
      <c r="C14" s="49"/>
      <c r="D14" s="1" t="s">
        <v>6</v>
      </c>
      <c r="E14" s="1" t="s">
        <v>7</v>
      </c>
      <c r="F14" s="1" t="s">
        <v>6</v>
      </c>
      <c r="G14" s="1" t="s">
        <v>7</v>
      </c>
      <c r="H14" s="1" t="s">
        <v>6</v>
      </c>
      <c r="I14" s="1" t="s">
        <v>7</v>
      </c>
      <c r="J14" s="1" t="s">
        <v>6</v>
      </c>
      <c r="K14" s="1" t="s">
        <v>7</v>
      </c>
      <c r="L14" s="1" t="s">
        <v>8</v>
      </c>
    </row>
    <row r="15" spans="1:12" s="20" customFormat="1" ht="12.75">
      <c r="A15" s="47"/>
      <c r="B15" s="48"/>
      <c r="C15" s="47"/>
      <c r="D15" s="19"/>
      <c r="E15" s="19"/>
      <c r="F15" s="19"/>
      <c r="G15" s="19"/>
      <c r="H15" s="19"/>
      <c r="I15" s="19"/>
      <c r="J15" s="19"/>
      <c r="K15" s="19"/>
      <c r="L15" s="19"/>
    </row>
    <row r="16" spans="3:12" ht="13.5" customHeight="1">
      <c r="C16" s="51" t="s">
        <v>9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3" ht="13.5" customHeight="1">
      <c r="A17" s="29" t="s">
        <v>10</v>
      </c>
      <c r="B17" s="52">
        <v>3425</v>
      </c>
      <c r="C17" s="51" t="s">
        <v>0</v>
      </c>
    </row>
    <row r="18" spans="2:3" ht="13.5" customHeight="1">
      <c r="B18" s="30">
        <v>60</v>
      </c>
      <c r="C18" s="34" t="s">
        <v>11</v>
      </c>
    </row>
    <row r="19" spans="2:3" ht="13.5" customHeight="1">
      <c r="B19" s="52">
        <v>60.001</v>
      </c>
      <c r="C19" s="51" t="s">
        <v>12</v>
      </c>
    </row>
    <row r="20" spans="2:3" ht="13.5" customHeight="1">
      <c r="B20" s="30">
        <v>37</v>
      </c>
      <c r="C20" s="34" t="s">
        <v>13</v>
      </c>
    </row>
    <row r="21" spans="2:12" ht="13.5" customHeight="1">
      <c r="B21" s="30" t="s">
        <v>14</v>
      </c>
      <c r="C21" s="34" t="s">
        <v>15</v>
      </c>
      <c r="D21" s="2">
        <v>7960</v>
      </c>
      <c r="E21" s="3">
        <v>0</v>
      </c>
      <c r="F21" s="4">
        <v>7000</v>
      </c>
      <c r="G21" s="3">
        <v>0</v>
      </c>
      <c r="H21" s="2">
        <v>10026</v>
      </c>
      <c r="I21" s="3">
        <v>0</v>
      </c>
      <c r="J21" s="4">
        <v>8352</v>
      </c>
      <c r="K21" s="3">
        <v>0</v>
      </c>
      <c r="L21" s="4">
        <f>SUM(J21:K21)</f>
        <v>8352</v>
      </c>
    </row>
    <row r="22" spans="2:12" ht="13.5" customHeight="1">
      <c r="B22" s="30" t="s">
        <v>16</v>
      </c>
      <c r="C22" s="34" t="s">
        <v>17</v>
      </c>
      <c r="D22" s="2">
        <v>30</v>
      </c>
      <c r="E22" s="3">
        <v>0</v>
      </c>
      <c r="F22" s="4">
        <v>140</v>
      </c>
      <c r="G22" s="3">
        <v>0</v>
      </c>
      <c r="H22" s="2">
        <v>140</v>
      </c>
      <c r="I22" s="3">
        <v>0</v>
      </c>
      <c r="J22" s="4">
        <v>150</v>
      </c>
      <c r="K22" s="3">
        <v>0</v>
      </c>
      <c r="L22" s="4">
        <f>SUM(J22:K22)</f>
        <v>150</v>
      </c>
    </row>
    <row r="23" spans="2:12" ht="13.5" customHeight="1">
      <c r="B23" s="30" t="s">
        <v>18</v>
      </c>
      <c r="C23" s="34" t="s">
        <v>19</v>
      </c>
      <c r="D23" s="2">
        <v>698</v>
      </c>
      <c r="E23" s="3">
        <v>0</v>
      </c>
      <c r="F23" s="4">
        <v>600</v>
      </c>
      <c r="G23" s="3">
        <v>0</v>
      </c>
      <c r="H23" s="2">
        <v>600</v>
      </c>
      <c r="I23" s="3">
        <v>0</v>
      </c>
      <c r="J23" s="4">
        <v>300</v>
      </c>
      <c r="K23" s="3">
        <v>0</v>
      </c>
      <c r="L23" s="4">
        <f>SUM(J23:K23)</f>
        <v>300</v>
      </c>
    </row>
    <row r="24" spans="2:12" ht="13.5" customHeight="1">
      <c r="B24" s="30" t="s">
        <v>55</v>
      </c>
      <c r="C24" s="53" t="s">
        <v>67</v>
      </c>
      <c r="D24" s="3">
        <v>0</v>
      </c>
      <c r="E24" s="3">
        <v>0</v>
      </c>
      <c r="F24" s="4">
        <v>2500</v>
      </c>
      <c r="G24" s="3">
        <v>0</v>
      </c>
      <c r="H24" s="4">
        <v>2500</v>
      </c>
      <c r="I24" s="3">
        <v>0</v>
      </c>
      <c r="J24" s="3">
        <v>0</v>
      </c>
      <c r="K24" s="3">
        <v>0</v>
      </c>
      <c r="L24" s="3">
        <f>SUM(J24:K24)</f>
        <v>0</v>
      </c>
    </row>
    <row r="25" spans="2:12" ht="13.5" customHeight="1">
      <c r="B25" s="30" t="s">
        <v>41</v>
      </c>
      <c r="C25" s="34" t="s">
        <v>40</v>
      </c>
      <c r="D25" s="4">
        <v>200</v>
      </c>
      <c r="E25" s="3">
        <v>0</v>
      </c>
      <c r="F25" s="4">
        <v>300</v>
      </c>
      <c r="G25" s="3">
        <v>0</v>
      </c>
      <c r="H25" s="2">
        <v>300</v>
      </c>
      <c r="I25" s="3">
        <v>0</v>
      </c>
      <c r="J25" s="4">
        <v>50</v>
      </c>
      <c r="K25" s="3">
        <v>0</v>
      </c>
      <c r="L25" s="4">
        <f>SUM(J25:K25)</f>
        <v>50</v>
      </c>
    </row>
    <row r="26" spans="1:12" ht="13.5" customHeight="1">
      <c r="A26" s="29" t="s">
        <v>8</v>
      </c>
      <c r="B26" s="30">
        <v>37</v>
      </c>
      <c r="C26" s="34" t="s">
        <v>13</v>
      </c>
      <c r="D26" s="54">
        <f aca="true" t="shared" si="0" ref="D26:L26">SUM(D21:D25)</f>
        <v>8888</v>
      </c>
      <c r="E26" s="5">
        <f t="shared" si="0"/>
        <v>0</v>
      </c>
      <c r="F26" s="6">
        <f t="shared" si="0"/>
        <v>10540</v>
      </c>
      <c r="G26" s="5">
        <f t="shared" si="0"/>
        <v>0</v>
      </c>
      <c r="H26" s="54">
        <f t="shared" si="0"/>
        <v>13566</v>
      </c>
      <c r="I26" s="5">
        <f t="shared" si="0"/>
        <v>0</v>
      </c>
      <c r="J26" s="6">
        <f t="shared" si="0"/>
        <v>8852</v>
      </c>
      <c r="K26" s="5">
        <f t="shared" si="0"/>
        <v>0</v>
      </c>
      <c r="L26" s="6">
        <f t="shared" si="0"/>
        <v>8852</v>
      </c>
    </row>
    <row r="27" spans="1:12" ht="13.5" customHeight="1">
      <c r="A27" s="29" t="s">
        <v>8</v>
      </c>
      <c r="B27" s="52">
        <v>60.001</v>
      </c>
      <c r="C27" s="51" t="s">
        <v>12</v>
      </c>
      <c r="D27" s="54">
        <f aca="true" t="shared" si="1" ref="D27:L27">D26</f>
        <v>8888</v>
      </c>
      <c r="E27" s="5">
        <f t="shared" si="1"/>
        <v>0</v>
      </c>
      <c r="F27" s="6">
        <f t="shared" si="1"/>
        <v>10540</v>
      </c>
      <c r="G27" s="5">
        <f t="shared" si="1"/>
        <v>0</v>
      </c>
      <c r="H27" s="54">
        <f t="shared" si="1"/>
        <v>13566</v>
      </c>
      <c r="I27" s="5">
        <f t="shared" si="1"/>
        <v>0</v>
      </c>
      <c r="J27" s="6">
        <f t="shared" si="1"/>
        <v>8852</v>
      </c>
      <c r="K27" s="5">
        <f t="shared" si="1"/>
        <v>0</v>
      </c>
      <c r="L27" s="6">
        <f t="shared" si="1"/>
        <v>8852</v>
      </c>
    </row>
    <row r="28" spans="3:12" ht="13.5" customHeight="1">
      <c r="C28" s="34"/>
      <c r="D28" s="7"/>
      <c r="E28" s="7"/>
      <c r="F28" s="8"/>
      <c r="G28" s="7"/>
      <c r="H28" s="8"/>
      <c r="I28" s="7"/>
      <c r="J28" s="8"/>
      <c r="K28" s="7"/>
      <c r="L28" s="8"/>
    </row>
    <row r="29" spans="2:4" ht="12.75">
      <c r="B29" s="55">
        <v>60.2</v>
      </c>
      <c r="C29" s="51" t="s">
        <v>20</v>
      </c>
      <c r="D29" s="2"/>
    </row>
    <row r="30" spans="2:4" ht="12.75">
      <c r="B30" s="30">
        <v>60</v>
      </c>
      <c r="C30" s="56" t="s">
        <v>62</v>
      </c>
      <c r="D30" s="2"/>
    </row>
    <row r="31" spans="2:12" ht="12.75">
      <c r="B31" s="30" t="s">
        <v>21</v>
      </c>
      <c r="C31" s="34" t="s">
        <v>22</v>
      </c>
      <c r="D31" s="2">
        <v>3500</v>
      </c>
      <c r="E31" s="3">
        <v>0</v>
      </c>
      <c r="F31" s="4">
        <v>2000</v>
      </c>
      <c r="G31" s="3">
        <v>0</v>
      </c>
      <c r="H31" s="2">
        <v>2000</v>
      </c>
      <c r="I31" s="3">
        <v>0</v>
      </c>
      <c r="J31" s="3">
        <v>0</v>
      </c>
      <c r="K31" s="3">
        <v>0</v>
      </c>
      <c r="L31" s="3">
        <f>SUM(J31:K31)</f>
        <v>0</v>
      </c>
    </row>
    <row r="32" spans="1:12" ht="12.75">
      <c r="A32" s="25" t="s">
        <v>8</v>
      </c>
      <c r="B32" s="26">
        <v>60</v>
      </c>
      <c r="C32" s="53" t="s">
        <v>62</v>
      </c>
      <c r="D32" s="54">
        <f aca="true" t="shared" si="2" ref="D32:L33">D31</f>
        <v>3500</v>
      </c>
      <c r="E32" s="5">
        <f t="shared" si="2"/>
        <v>0</v>
      </c>
      <c r="F32" s="6">
        <f t="shared" si="2"/>
        <v>2000</v>
      </c>
      <c r="G32" s="5">
        <f t="shared" si="2"/>
        <v>0</v>
      </c>
      <c r="H32" s="54">
        <f t="shared" si="2"/>
        <v>2000</v>
      </c>
      <c r="I32" s="5">
        <f t="shared" si="2"/>
        <v>0</v>
      </c>
      <c r="J32" s="5">
        <f t="shared" si="2"/>
        <v>0</v>
      </c>
      <c r="K32" s="5">
        <f t="shared" si="2"/>
        <v>0</v>
      </c>
      <c r="L32" s="5">
        <f t="shared" si="2"/>
        <v>0</v>
      </c>
    </row>
    <row r="33" spans="1:12" ht="12" customHeight="1">
      <c r="A33" s="25" t="s">
        <v>8</v>
      </c>
      <c r="B33" s="57">
        <v>60.2</v>
      </c>
      <c r="C33" s="58" t="s">
        <v>20</v>
      </c>
      <c r="D33" s="54">
        <f t="shared" si="2"/>
        <v>3500</v>
      </c>
      <c r="E33" s="5">
        <f t="shared" si="2"/>
        <v>0</v>
      </c>
      <c r="F33" s="6">
        <f t="shared" si="2"/>
        <v>2000</v>
      </c>
      <c r="G33" s="5">
        <f t="shared" si="2"/>
        <v>0</v>
      </c>
      <c r="H33" s="54">
        <f t="shared" si="2"/>
        <v>2000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spans="1:12" ht="12.75">
      <c r="A34" s="25"/>
      <c r="B34" s="59"/>
      <c r="C34" s="58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25"/>
      <c r="B35" s="59">
        <v>60.004</v>
      </c>
      <c r="C35" s="60" t="s">
        <v>37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5"/>
      <c r="B36" s="25">
        <v>61</v>
      </c>
      <c r="C36" s="25" t="s">
        <v>38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40"/>
      <c r="B37" s="61" t="s">
        <v>39</v>
      </c>
      <c r="C37" s="40" t="s">
        <v>40</v>
      </c>
      <c r="D37" s="62">
        <v>1200</v>
      </c>
      <c r="E37" s="11">
        <v>0</v>
      </c>
      <c r="F37" s="22">
        <v>3000</v>
      </c>
      <c r="G37" s="11">
        <v>0</v>
      </c>
      <c r="H37" s="62">
        <v>3000</v>
      </c>
      <c r="I37" s="11">
        <v>0</v>
      </c>
      <c r="J37" s="11">
        <v>0</v>
      </c>
      <c r="K37" s="11">
        <v>0</v>
      </c>
      <c r="L37" s="11">
        <f>SUM(J37:K37)</f>
        <v>0</v>
      </c>
    </row>
    <row r="38" spans="1:12" ht="51">
      <c r="A38" s="25"/>
      <c r="B38" s="26" t="s">
        <v>28</v>
      </c>
      <c r="C38" s="63" t="s">
        <v>68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23">
        <v>897</v>
      </c>
      <c r="K38" s="23">
        <v>0</v>
      </c>
      <c r="L38" s="23">
        <f>J38</f>
        <v>897</v>
      </c>
    </row>
    <row r="39" spans="1:12" ht="12.75">
      <c r="A39" s="29" t="s">
        <v>8</v>
      </c>
      <c r="B39" s="29">
        <v>61</v>
      </c>
      <c r="C39" s="29" t="s">
        <v>38</v>
      </c>
      <c r="D39" s="22">
        <f aca="true" t="shared" si="3" ref="D39:I39">SUM(D37:D38)</f>
        <v>1200</v>
      </c>
      <c r="E39" s="11">
        <f t="shared" si="3"/>
        <v>0</v>
      </c>
      <c r="F39" s="22">
        <f t="shared" si="3"/>
        <v>3000</v>
      </c>
      <c r="G39" s="11">
        <f t="shared" si="3"/>
        <v>0</v>
      </c>
      <c r="H39" s="22">
        <f t="shared" si="3"/>
        <v>3000</v>
      </c>
      <c r="I39" s="11">
        <f t="shared" si="3"/>
        <v>0</v>
      </c>
      <c r="J39" s="23">
        <f>SUM(J37:J38)</f>
        <v>897</v>
      </c>
      <c r="K39" s="23">
        <f>SUM(K37:K38)</f>
        <v>0</v>
      </c>
      <c r="L39" s="23">
        <f>SUM(L37:L38)</f>
        <v>897</v>
      </c>
    </row>
    <row r="40" spans="1:12" ht="12.75">
      <c r="A40" s="25" t="s">
        <v>8</v>
      </c>
      <c r="B40" s="59">
        <v>60.004</v>
      </c>
      <c r="C40" s="60" t="s">
        <v>37</v>
      </c>
      <c r="D40" s="54">
        <f aca="true" t="shared" si="4" ref="D40:L40">D39</f>
        <v>1200</v>
      </c>
      <c r="E40" s="5">
        <f t="shared" si="4"/>
        <v>0</v>
      </c>
      <c r="F40" s="6">
        <f t="shared" si="4"/>
        <v>3000</v>
      </c>
      <c r="G40" s="5">
        <f t="shared" si="4"/>
        <v>0</v>
      </c>
      <c r="H40" s="54">
        <f t="shared" si="4"/>
        <v>3000</v>
      </c>
      <c r="I40" s="5">
        <f t="shared" si="4"/>
        <v>0</v>
      </c>
      <c r="J40" s="24">
        <f t="shared" si="4"/>
        <v>897</v>
      </c>
      <c r="K40" s="24">
        <f t="shared" si="4"/>
        <v>0</v>
      </c>
      <c r="L40" s="24">
        <f t="shared" si="4"/>
        <v>897</v>
      </c>
    </row>
    <row r="41" spans="2:12" ht="12.75">
      <c r="B41" s="52"/>
      <c r="C41" s="64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55">
        <v>60.8</v>
      </c>
      <c r="C42" s="51" t="s">
        <v>31</v>
      </c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30" t="s">
        <v>42</v>
      </c>
      <c r="C43" s="65" t="s">
        <v>33</v>
      </c>
      <c r="D43" s="66">
        <v>1670</v>
      </c>
      <c r="E43" s="10">
        <v>0</v>
      </c>
      <c r="F43" s="66">
        <v>1000</v>
      </c>
      <c r="G43" s="10">
        <v>0</v>
      </c>
      <c r="H43" s="7">
        <v>1000</v>
      </c>
      <c r="I43" s="10">
        <v>0</v>
      </c>
      <c r="J43" s="10">
        <v>0</v>
      </c>
      <c r="K43" s="10">
        <v>0</v>
      </c>
      <c r="L43" s="10">
        <f aca="true" t="shared" si="5" ref="L43:L48">SUM(J43:K43)</f>
        <v>0</v>
      </c>
    </row>
    <row r="44" spans="2:12" ht="12.75">
      <c r="B44" s="30" t="s">
        <v>43</v>
      </c>
      <c r="C44" s="65" t="s">
        <v>44</v>
      </c>
      <c r="D44" s="66">
        <v>500</v>
      </c>
      <c r="E44" s="10">
        <v>0</v>
      </c>
      <c r="F44" s="66">
        <v>1000</v>
      </c>
      <c r="G44" s="10">
        <v>0</v>
      </c>
      <c r="H44" s="7">
        <v>1000</v>
      </c>
      <c r="I44" s="10">
        <v>0</v>
      </c>
      <c r="J44" s="10">
        <v>0</v>
      </c>
      <c r="K44" s="10">
        <v>0</v>
      </c>
      <c r="L44" s="10">
        <f t="shared" si="5"/>
        <v>0</v>
      </c>
    </row>
    <row r="45" spans="2:12" ht="12.75">
      <c r="B45" s="30" t="s">
        <v>45</v>
      </c>
      <c r="C45" s="65" t="s">
        <v>46</v>
      </c>
      <c r="D45" s="66">
        <v>1500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f t="shared" si="5"/>
        <v>0</v>
      </c>
    </row>
    <row r="46" spans="2:12" ht="12.75">
      <c r="B46" s="30" t="s">
        <v>47</v>
      </c>
      <c r="C46" s="65" t="s">
        <v>48</v>
      </c>
      <c r="D46" s="66">
        <v>800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f t="shared" si="5"/>
        <v>0</v>
      </c>
    </row>
    <row r="47" spans="2:12" ht="25.5">
      <c r="B47" s="30" t="s">
        <v>49</v>
      </c>
      <c r="C47" s="65" t="s">
        <v>59</v>
      </c>
      <c r="D47" s="66">
        <v>300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f t="shared" si="5"/>
        <v>0</v>
      </c>
    </row>
    <row r="48" spans="2:12" ht="25.5">
      <c r="B48" s="30" t="s">
        <v>57</v>
      </c>
      <c r="C48" s="65" t="s">
        <v>60</v>
      </c>
      <c r="D48" s="66">
        <v>500</v>
      </c>
      <c r="E48" s="10">
        <v>0</v>
      </c>
      <c r="F48" s="11">
        <v>0</v>
      </c>
      <c r="G48" s="10">
        <v>0</v>
      </c>
      <c r="H48" s="11">
        <v>0</v>
      </c>
      <c r="I48" s="10">
        <v>0</v>
      </c>
      <c r="J48" s="11">
        <v>0</v>
      </c>
      <c r="K48" s="10">
        <v>0</v>
      </c>
      <c r="L48" s="11">
        <f t="shared" si="5"/>
        <v>0</v>
      </c>
    </row>
    <row r="49" spans="1:12" ht="12.75">
      <c r="A49" s="29" t="s">
        <v>8</v>
      </c>
      <c r="B49" s="55">
        <v>60.8</v>
      </c>
      <c r="C49" s="51" t="s">
        <v>31</v>
      </c>
      <c r="D49" s="54">
        <f aca="true" t="shared" si="6" ref="D49:L49">SUM(D43:D48)</f>
        <v>5270</v>
      </c>
      <c r="E49" s="5">
        <f t="shared" si="6"/>
        <v>0</v>
      </c>
      <c r="F49" s="6">
        <f t="shared" si="6"/>
        <v>2000</v>
      </c>
      <c r="G49" s="5">
        <f t="shared" si="6"/>
        <v>0</v>
      </c>
      <c r="H49" s="6">
        <f t="shared" si="6"/>
        <v>2000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</row>
    <row r="50" spans="1:12" ht="12.75">
      <c r="A50" s="29" t="s">
        <v>8</v>
      </c>
      <c r="B50" s="30">
        <v>60</v>
      </c>
      <c r="C50" s="34" t="s">
        <v>11</v>
      </c>
      <c r="D50" s="12">
        <f aca="true" t="shared" si="7" ref="D50:L50">D49+D33+D27+D40</f>
        <v>18858</v>
      </c>
      <c r="E50" s="13">
        <f t="shared" si="7"/>
        <v>0</v>
      </c>
      <c r="F50" s="14">
        <f t="shared" si="7"/>
        <v>17540</v>
      </c>
      <c r="G50" s="13">
        <f t="shared" si="7"/>
        <v>0</v>
      </c>
      <c r="H50" s="12">
        <f t="shared" si="7"/>
        <v>20566</v>
      </c>
      <c r="I50" s="13">
        <f t="shared" si="7"/>
        <v>0</v>
      </c>
      <c r="J50" s="14">
        <f t="shared" si="7"/>
        <v>9749</v>
      </c>
      <c r="K50" s="13">
        <f t="shared" si="7"/>
        <v>0</v>
      </c>
      <c r="L50" s="14">
        <f t="shared" si="7"/>
        <v>9749</v>
      </c>
    </row>
    <row r="51" spans="1:12" ht="12.75">
      <c r="A51" s="29" t="s">
        <v>8</v>
      </c>
      <c r="B51" s="52">
        <v>3425</v>
      </c>
      <c r="C51" s="51" t="s">
        <v>0</v>
      </c>
      <c r="D51" s="67">
        <f aca="true" t="shared" si="8" ref="D51:I52">D50</f>
        <v>18858</v>
      </c>
      <c r="E51" s="15">
        <f t="shared" si="8"/>
        <v>0</v>
      </c>
      <c r="F51" s="16">
        <f t="shared" si="8"/>
        <v>17540</v>
      </c>
      <c r="G51" s="15">
        <f t="shared" si="8"/>
        <v>0</v>
      </c>
      <c r="H51" s="67">
        <f t="shared" si="8"/>
        <v>20566</v>
      </c>
      <c r="I51" s="15">
        <f t="shared" si="8"/>
        <v>0</v>
      </c>
      <c r="J51" s="16">
        <f aca="true" t="shared" si="9" ref="J51:L52">J50</f>
        <v>9749</v>
      </c>
      <c r="K51" s="15">
        <f t="shared" si="9"/>
        <v>0</v>
      </c>
      <c r="L51" s="16">
        <f t="shared" si="9"/>
        <v>9749</v>
      </c>
    </row>
    <row r="52" spans="1:12" ht="12.75">
      <c r="A52" s="68" t="s">
        <v>8</v>
      </c>
      <c r="B52" s="69"/>
      <c r="C52" s="70" t="s">
        <v>9</v>
      </c>
      <c r="D52" s="67">
        <f t="shared" si="8"/>
        <v>18858</v>
      </c>
      <c r="E52" s="15">
        <f t="shared" si="8"/>
        <v>0</v>
      </c>
      <c r="F52" s="16">
        <f t="shared" si="8"/>
        <v>17540</v>
      </c>
      <c r="G52" s="15">
        <f t="shared" si="8"/>
        <v>0</v>
      </c>
      <c r="H52" s="67">
        <f t="shared" si="8"/>
        <v>20566</v>
      </c>
      <c r="I52" s="15">
        <f t="shared" si="8"/>
        <v>0</v>
      </c>
      <c r="J52" s="16">
        <f t="shared" si="9"/>
        <v>9749</v>
      </c>
      <c r="K52" s="15">
        <f t="shared" si="9"/>
        <v>0</v>
      </c>
      <c r="L52" s="16">
        <f t="shared" si="9"/>
        <v>9749</v>
      </c>
    </row>
    <row r="54" ht="12.75">
      <c r="C54" s="71" t="s">
        <v>24</v>
      </c>
    </row>
    <row r="55" spans="1:3" ht="25.5">
      <c r="A55" s="29" t="s">
        <v>10</v>
      </c>
      <c r="B55" s="52">
        <v>5425</v>
      </c>
      <c r="C55" s="72" t="s">
        <v>25</v>
      </c>
    </row>
    <row r="56" spans="2:3" ht="12.75">
      <c r="B56" s="73">
        <v>0.6</v>
      </c>
      <c r="C56" s="72" t="s">
        <v>26</v>
      </c>
    </row>
    <row r="57" spans="2:3" ht="12.75">
      <c r="B57" s="30">
        <v>61</v>
      </c>
      <c r="C57" s="65" t="s">
        <v>27</v>
      </c>
    </row>
    <row r="58" spans="2:12" ht="25.5">
      <c r="B58" s="30" t="s">
        <v>28</v>
      </c>
      <c r="C58" s="65" t="s">
        <v>29</v>
      </c>
      <c r="D58" s="2">
        <v>5111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f>SUM(J58:K58)</f>
        <v>0</v>
      </c>
    </row>
    <row r="59" spans="1:12" ht="12.75">
      <c r="A59" s="25"/>
      <c r="B59" s="26" t="s">
        <v>32</v>
      </c>
      <c r="C59" s="63" t="s">
        <v>33</v>
      </c>
      <c r="D59" s="7">
        <v>789</v>
      </c>
      <c r="E59" s="10">
        <v>0</v>
      </c>
      <c r="F59" s="66">
        <v>2000</v>
      </c>
      <c r="G59" s="10">
        <v>0</v>
      </c>
      <c r="H59" s="7">
        <v>2000</v>
      </c>
      <c r="I59" s="10">
        <v>0</v>
      </c>
      <c r="J59" s="10">
        <v>0</v>
      </c>
      <c r="K59" s="10">
        <v>0</v>
      </c>
      <c r="L59" s="10">
        <f>SUM(J59:K59)</f>
        <v>0</v>
      </c>
    </row>
    <row r="60" spans="1:12" ht="25.5">
      <c r="A60" s="25"/>
      <c r="B60" s="26" t="s">
        <v>51</v>
      </c>
      <c r="C60" s="63" t="s">
        <v>52</v>
      </c>
      <c r="D60" s="66">
        <v>2000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f>SUM(J60:K60)</f>
        <v>0</v>
      </c>
    </row>
    <row r="61" spans="1:12" ht="25.5">
      <c r="A61" s="25"/>
      <c r="B61" s="26" t="s">
        <v>58</v>
      </c>
      <c r="C61" s="63" t="s">
        <v>63</v>
      </c>
      <c r="D61" s="66">
        <v>800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f>SUM(J61:K61)</f>
        <v>0</v>
      </c>
    </row>
    <row r="62" spans="1:12" ht="12.75">
      <c r="A62" s="40" t="s">
        <v>8</v>
      </c>
      <c r="B62" s="61">
        <v>61</v>
      </c>
      <c r="C62" s="74" t="s">
        <v>27</v>
      </c>
      <c r="D62" s="6">
        <f aca="true" t="shared" si="10" ref="D62:L62">SUM(D58:D61)</f>
        <v>8700</v>
      </c>
      <c r="E62" s="5">
        <f t="shared" si="10"/>
        <v>0</v>
      </c>
      <c r="F62" s="6">
        <f t="shared" si="10"/>
        <v>2000</v>
      </c>
      <c r="G62" s="5">
        <f t="shared" si="10"/>
        <v>0</v>
      </c>
      <c r="H62" s="6">
        <f t="shared" si="10"/>
        <v>2000</v>
      </c>
      <c r="I62" s="5">
        <f t="shared" si="10"/>
        <v>0</v>
      </c>
      <c r="J62" s="5">
        <f t="shared" si="10"/>
        <v>0</v>
      </c>
      <c r="K62" s="5">
        <f t="shared" si="10"/>
        <v>0</v>
      </c>
      <c r="L62" s="5">
        <f t="shared" si="10"/>
        <v>0</v>
      </c>
    </row>
    <row r="63" spans="1:12" ht="12.75">
      <c r="A63" s="29" t="s">
        <v>8</v>
      </c>
      <c r="B63" s="73">
        <v>0.6</v>
      </c>
      <c r="C63" s="72" t="s">
        <v>26</v>
      </c>
      <c r="D63" s="4">
        <f aca="true" t="shared" si="11" ref="D63:L65">D62</f>
        <v>8700</v>
      </c>
      <c r="E63" s="3">
        <f t="shared" si="11"/>
        <v>0</v>
      </c>
      <c r="F63" s="4">
        <f t="shared" si="11"/>
        <v>2000</v>
      </c>
      <c r="G63" s="3">
        <f t="shared" si="11"/>
        <v>0</v>
      </c>
      <c r="H63" s="4">
        <f t="shared" si="11"/>
        <v>2000</v>
      </c>
      <c r="I63" s="3">
        <f t="shared" si="11"/>
        <v>0</v>
      </c>
      <c r="J63" s="3">
        <f t="shared" si="11"/>
        <v>0</v>
      </c>
      <c r="K63" s="3">
        <f t="shared" si="11"/>
        <v>0</v>
      </c>
      <c r="L63" s="3">
        <f t="shared" si="11"/>
        <v>0</v>
      </c>
    </row>
    <row r="64" spans="1:12" ht="25.5">
      <c r="A64" s="29" t="s">
        <v>8</v>
      </c>
      <c r="B64" s="52">
        <v>5425</v>
      </c>
      <c r="C64" s="72" t="s">
        <v>25</v>
      </c>
      <c r="D64" s="54">
        <f t="shared" si="11"/>
        <v>8700</v>
      </c>
      <c r="E64" s="5">
        <f t="shared" si="11"/>
        <v>0</v>
      </c>
      <c r="F64" s="6">
        <f t="shared" si="11"/>
        <v>2000</v>
      </c>
      <c r="G64" s="5">
        <f t="shared" si="11"/>
        <v>0</v>
      </c>
      <c r="H64" s="54">
        <f t="shared" si="11"/>
        <v>2000</v>
      </c>
      <c r="I64" s="5">
        <f t="shared" si="11"/>
        <v>0</v>
      </c>
      <c r="J64" s="5">
        <f t="shared" si="11"/>
        <v>0</v>
      </c>
      <c r="K64" s="5">
        <f t="shared" si="11"/>
        <v>0</v>
      </c>
      <c r="L64" s="5">
        <f t="shared" si="11"/>
        <v>0</v>
      </c>
    </row>
    <row r="65" spans="1:12" ht="12.75">
      <c r="A65" s="68" t="s">
        <v>8</v>
      </c>
      <c r="B65" s="75"/>
      <c r="C65" s="76" t="s">
        <v>24</v>
      </c>
      <c r="D65" s="77">
        <f t="shared" si="11"/>
        <v>8700</v>
      </c>
      <c r="E65" s="17">
        <f t="shared" si="11"/>
        <v>0</v>
      </c>
      <c r="F65" s="78">
        <f t="shared" si="11"/>
        <v>2000</v>
      </c>
      <c r="G65" s="17">
        <f t="shared" si="11"/>
        <v>0</v>
      </c>
      <c r="H65" s="77">
        <f t="shared" si="11"/>
        <v>2000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3">
        <f t="shared" si="11"/>
        <v>0</v>
      </c>
    </row>
    <row r="66" spans="1:12" ht="12.75">
      <c r="A66" s="68" t="s">
        <v>8</v>
      </c>
      <c r="B66" s="75"/>
      <c r="C66" s="76" t="s">
        <v>1</v>
      </c>
      <c r="D66" s="54">
        <f aca="true" t="shared" si="12" ref="D66:L66">D65+D52</f>
        <v>27558</v>
      </c>
      <c r="E66" s="5">
        <f t="shared" si="12"/>
        <v>0</v>
      </c>
      <c r="F66" s="6">
        <f t="shared" si="12"/>
        <v>19540</v>
      </c>
      <c r="G66" s="5">
        <f t="shared" si="12"/>
        <v>0</v>
      </c>
      <c r="H66" s="54">
        <f t="shared" si="12"/>
        <v>22566</v>
      </c>
      <c r="I66" s="5">
        <f t="shared" si="12"/>
        <v>0</v>
      </c>
      <c r="J66" s="6">
        <f t="shared" si="12"/>
        <v>9749</v>
      </c>
      <c r="K66" s="5">
        <f t="shared" si="12"/>
        <v>0</v>
      </c>
      <c r="L66" s="6">
        <f t="shared" si="12"/>
        <v>9749</v>
      </c>
    </row>
    <row r="67" ht="12.75">
      <c r="C67" s="79" t="s">
        <v>70</v>
      </c>
    </row>
    <row r="68" spans="1:12" ht="13.5" customHeight="1">
      <c r="A68" s="40"/>
      <c r="B68" s="61"/>
      <c r="C68" s="40"/>
      <c r="D68" s="41"/>
      <c r="E68" s="41"/>
      <c r="F68" s="41"/>
      <c r="G68" s="41"/>
      <c r="H68" s="41"/>
      <c r="I68" s="41"/>
      <c r="J68" s="41"/>
      <c r="K68" s="41"/>
      <c r="L68" s="41"/>
    </row>
  </sheetData>
  <sheetProtection/>
  <autoFilter ref="A14:L67"/>
  <mergeCells count="8">
    <mergeCell ref="D13:E13"/>
    <mergeCell ref="F13:G13"/>
    <mergeCell ref="D12:E12"/>
    <mergeCell ref="F12:G12"/>
    <mergeCell ref="H12:I12"/>
    <mergeCell ref="J12:L12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2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2011-03-22T07:27:48Z</cp:lastPrinted>
  <dcterms:created xsi:type="dcterms:W3CDTF">2004-06-02T16:26:07Z</dcterms:created>
  <dcterms:modified xsi:type="dcterms:W3CDTF">2011-03-31T07:54:26Z</dcterms:modified>
  <cp:category/>
  <cp:version/>
  <cp:contentType/>
  <cp:contentStatus/>
</cp:coreProperties>
</file>